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iciaHinojosa\Downloads\"/>
    </mc:Choice>
  </mc:AlternateContent>
  <xr:revisionPtr revIDLastSave="0" documentId="8_{7A035965-9CFC-402F-B4ED-CAEC3B2A44AD}" xr6:coauthVersionLast="36" xr6:coauthVersionMax="36" xr10:uidLastSave="{00000000-0000-0000-0000-000000000000}"/>
  <bookViews>
    <workbookView xWindow="0" yWindow="0" windowWidth="14895" windowHeight="8055" xr2:uid="{14784F3B-6014-471E-BCB2-6CC2E0562D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4" i="1"/>
  <c r="F7" i="1"/>
  <c r="F8" i="1"/>
  <c r="F9" i="1"/>
  <c r="F6" i="1"/>
  <c r="D33" i="1" l="1"/>
  <c r="E32" i="1"/>
  <c r="D32" i="1"/>
  <c r="F31" i="1"/>
  <c r="E31" i="1"/>
  <c r="D31" i="1"/>
  <c r="E30" i="1"/>
  <c r="D30" i="1"/>
  <c r="E25" i="1"/>
  <c r="D25" i="1"/>
  <c r="E24" i="1"/>
  <c r="D24" i="1"/>
  <c r="F24" i="1" s="1"/>
  <c r="E23" i="1"/>
  <c r="D23" i="1"/>
  <c r="E22" i="1"/>
  <c r="D22" i="1"/>
  <c r="E18" i="1"/>
  <c r="D18" i="1"/>
  <c r="F30" i="1"/>
  <c r="E10" i="1"/>
  <c r="D10" i="1"/>
  <c r="F33" i="1"/>
  <c r="F32" i="1"/>
  <c r="F10" i="1"/>
  <c r="F22" i="1" l="1"/>
  <c r="E34" i="1"/>
  <c r="D34" i="1"/>
  <c r="E26" i="1"/>
  <c r="F25" i="1"/>
  <c r="D26" i="1"/>
  <c r="F23" i="1"/>
  <c r="F26" i="1" s="1"/>
  <c r="F18" i="1"/>
  <c r="F34" i="1" s="1"/>
</calcChain>
</file>

<file path=xl/sharedStrings.xml><?xml version="1.0" encoding="utf-8"?>
<sst xmlns="http://schemas.openxmlformats.org/spreadsheetml/2006/main" count="39" uniqueCount="15">
  <si>
    <t>FRESNO MADERA CONTINUUM OF CARE</t>
  </si>
  <si>
    <t xml:space="preserve"> TOTAL HOMELESS COUNT</t>
  </si>
  <si>
    <t>Unsheltered</t>
  </si>
  <si>
    <t>Sheltered</t>
  </si>
  <si>
    <t>Total</t>
  </si>
  <si>
    <t>Fresno City</t>
  </si>
  <si>
    <t>Fresno County</t>
  </si>
  <si>
    <t>Madera City</t>
  </si>
  <si>
    <t>Madera County</t>
  </si>
  <si>
    <t xml:space="preserve">Total </t>
  </si>
  <si>
    <t xml:space="preserve"> </t>
  </si>
  <si>
    <t xml:space="preserve">      </t>
  </si>
  <si>
    <t>--</t>
  </si>
  <si>
    <t>Change from 2023 to 2022</t>
  </si>
  <si>
    <t>Percent Change from 2023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</si>
</sst>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0" borderId="1" xfId="2" applyFont="1"/>
    <xf numFmtId="0" fontId="7" fillId="0" borderId="1" xfId="2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0" xfId="1" quotePrefix="1" applyNumberFormat="1" applyFont="1" applyFill="1" applyAlignment="1">
      <alignment horizontal="center"/>
    </xf>
    <xf numFmtId="164" fontId="7" fillId="0" borderId="1" xfId="2" applyNumberFormat="1" applyFont="1" applyAlignment="1">
      <alignment horizontal="center"/>
    </xf>
    <xf numFmtId="164" fontId="4" fillId="0" borderId="0" xfId="0" applyNumberFormat="1" applyFont="1"/>
    <xf numFmtId="0" fontId="5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Normal" xfId="0" builtinId="0"/>
    <cellStyle name="Percent" xfId="1" builtinId="5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DB29-A163-44D4-A67D-739F1E097EE9}">
  <dimension ref="C1:H35"/>
  <sheetViews>
    <sheetView tabSelected="1" workbookViewId="0">
      <selection activeCell="C1" sqref="C1:F1"/>
    </sheetView>
  </sheetViews>
  <sheetFormatPr defaultRowHeight="12.75" x14ac:dyDescent="0.2"/>
  <cols>
    <col min="1" max="1" width="9.140625" style="1"/>
    <col min="2" max="2" width="4.42578125" style="1" customWidth="1"/>
    <col min="3" max="3" width="16" style="1" customWidth="1"/>
    <col min="4" max="6" width="14.7109375" style="1" customWidth="1"/>
    <col min="7" max="16384" width="9.140625" style="1"/>
  </cols>
  <sheetData>
    <row r="1" spans="3:8" ht="18" x14ac:dyDescent="0.25">
      <c r="C1" s="17" t="s">
        <v>0</v>
      </c>
      <c r="D1" s="17"/>
      <c r="E1" s="17"/>
      <c r="F1" s="17"/>
    </row>
    <row r="2" spans="3:8" ht="18" x14ac:dyDescent="0.25">
      <c r="C2" s="17" t="s">
        <v>1</v>
      </c>
      <c r="D2" s="17"/>
      <c r="E2" s="17"/>
      <c r="F2" s="17"/>
    </row>
    <row r="3" spans="3:8" ht="18" x14ac:dyDescent="0.25">
      <c r="C3" s="2"/>
      <c r="D3" s="2"/>
      <c r="E3" s="2"/>
      <c r="F3" s="2"/>
    </row>
    <row r="4" spans="3:8" s="3" customFormat="1" ht="15.75" x14ac:dyDescent="0.25">
      <c r="C4" s="16">
        <v>2023</v>
      </c>
      <c r="D4" s="16"/>
      <c r="E4" s="16"/>
      <c r="F4" s="16"/>
    </row>
    <row r="5" spans="3:8" s="3" customFormat="1" x14ac:dyDescent="0.2">
      <c r="D5" s="4" t="s">
        <v>2</v>
      </c>
      <c r="E5" s="4" t="s">
        <v>3</v>
      </c>
      <c r="F5" s="4" t="s">
        <v>4</v>
      </c>
    </row>
    <row r="6" spans="3:8" x14ac:dyDescent="0.2">
      <c r="C6" s="1" t="s">
        <v>5</v>
      </c>
      <c r="D6" s="5">
        <v>1819</v>
      </c>
      <c r="E6" s="5">
        <v>1388</v>
      </c>
      <c r="F6" s="5">
        <f>SUM(D6:E6)</f>
        <v>3207</v>
      </c>
    </row>
    <row r="7" spans="3:8" x14ac:dyDescent="0.2">
      <c r="C7" s="6" t="s">
        <v>6</v>
      </c>
      <c r="D7" s="7">
        <v>594</v>
      </c>
      <c r="E7" s="7">
        <v>11</v>
      </c>
      <c r="F7" s="7">
        <f t="shared" ref="F7:F9" si="0">SUM(D7:E7)</f>
        <v>605</v>
      </c>
    </row>
    <row r="8" spans="3:8" x14ac:dyDescent="0.2">
      <c r="C8" s="1" t="s">
        <v>7</v>
      </c>
      <c r="D8" s="5">
        <v>205</v>
      </c>
      <c r="E8" s="5">
        <v>336</v>
      </c>
      <c r="F8" s="5">
        <f t="shared" si="0"/>
        <v>541</v>
      </c>
    </row>
    <row r="9" spans="3:8" x14ac:dyDescent="0.2">
      <c r="C9" s="6" t="s">
        <v>8</v>
      </c>
      <c r="D9" s="7">
        <v>140</v>
      </c>
      <c r="E9" s="7">
        <v>0</v>
      </c>
      <c r="F9" s="7">
        <f t="shared" si="0"/>
        <v>140</v>
      </c>
    </row>
    <row r="10" spans="3:8" ht="15.75" thickBot="1" x14ac:dyDescent="0.3">
      <c r="C10" s="8" t="s">
        <v>4</v>
      </c>
      <c r="D10" s="9">
        <f>SUM(D6:D9)</f>
        <v>2758</v>
      </c>
      <c r="E10" s="9">
        <f>SUM(E6:E9)</f>
        <v>1735</v>
      </c>
      <c r="F10" s="9">
        <f>SUM(F6:F9)</f>
        <v>4493</v>
      </c>
    </row>
    <row r="11" spans="3:8" ht="13.5" thickTop="1" x14ac:dyDescent="0.2"/>
    <row r="12" spans="3:8" ht="15.75" x14ac:dyDescent="0.25">
      <c r="C12" s="18">
        <v>2022</v>
      </c>
      <c r="D12" s="18"/>
      <c r="E12" s="18"/>
      <c r="F12" s="18"/>
    </row>
    <row r="13" spans="3:8" x14ac:dyDescent="0.2">
      <c r="D13" s="10" t="s">
        <v>2</v>
      </c>
      <c r="E13" s="10" t="s">
        <v>3</v>
      </c>
      <c r="F13" s="10" t="s">
        <v>9</v>
      </c>
    </row>
    <row r="14" spans="3:8" x14ac:dyDescent="0.2">
      <c r="C14" s="1" t="s">
        <v>5</v>
      </c>
      <c r="D14" s="5">
        <v>1696</v>
      </c>
      <c r="E14" s="5">
        <v>1701</v>
      </c>
      <c r="F14" s="5">
        <f>SUM(D14:E14)</f>
        <v>3397</v>
      </c>
    </row>
    <row r="15" spans="3:8" x14ac:dyDescent="0.2">
      <c r="C15" s="6" t="s">
        <v>6</v>
      </c>
      <c r="D15" s="7">
        <v>514</v>
      </c>
      <c r="E15" s="7">
        <v>27</v>
      </c>
      <c r="F15" s="7">
        <f t="shared" ref="F15:F17" si="1">SUM(D15:E15)</f>
        <v>541</v>
      </c>
    </row>
    <row r="16" spans="3:8" x14ac:dyDescent="0.2">
      <c r="C16" s="1" t="s">
        <v>7</v>
      </c>
      <c r="D16" s="5">
        <v>73</v>
      </c>
      <c r="E16" s="5">
        <v>150</v>
      </c>
      <c r="F16" s="5">
        <f t="shared" si="1"/>
        <v>223</v>
      </c>
      <c r="H16" s="1" t="s">
        <v>10</v>
      </c>
    </row>
    <row r="17" spans="3:8" x14ac:dyDescent="0.2">
      <c r="C17" s="6" t="s">
        <v>8</v>
      </c>
      <c r="D17" s="7">
        <v>55</v>
      </c>
      <c r="E17" s="7">
        <v>0</v>
      </c>
      <c r="F17" s="7">
        <f t="shared" si="1"/>
        <v>55</v>
      </c>
      <c r="H17" s="1" t="s">
        <v>11</v>
      </c>
    </row>
    <row r="18" spans="3:8" ht="15.75" thickBot="1" x14ac:dyDescent="0.3">
      <c r="C18" s="8" t="s">
        <v>4</v>
      </c>
      <c r="D18" s="9">
        <f>SUM(D14:D17)</f>
        <v>2338</v>
      </c>
      <c r="E18" s="9">
        <f>SUM(E14:E17)</f>
        <v>1878</v>
      </c>
      <c r="F18" s="9">
        <f>SUM(F14:F17)</f>
        <v>4216</v>
      </c>
    </row>
    <row r="19" spans="3:8" ht="13.5" thickTop="1" x14ac:dyDescent="0.2"/>
    <row r="20" spans="3:8" ht="15.75" x14ac:dyDescent="0.25">
      <c r="C20" s="18" t="s">
        <v>13</v>
      </c>
      <c r="D20" s="18"/>
      <c r="E20" s="18"/>
      <c r="F20" s="18"/>
    </row>
    <row r="21" spans="3:8" x14ac:dyDescent="0.2">
      <c r="D21" s="10" t="s">
        <v>2</v>
      </c>
      <c r="E21" s="10" t="s">
        <v>3</v>
      </c>
      <c r="F21" s="10" t="s">
        <v>9</v>
      </c>
    </row>
    <row r="22" spans="3:8" x14ac:dyDescent="0.2">
      <c r="C22" s="1" t="s">
        <v>5</v>
      </c>
      <c r="D22" s="5">
        <f>D6-D14</f>
        <v>123</v>
      </c>
      <c r="E22" s="5">
        <f>E6-E14</f>
        <v>-313</v>
      </c>
      <c r="F22" s="5">
        <f>SUM(D22:E22)</f>
        <v>-190</v>
      </c>
    </row>
    <row r="23" spans="3:8" x14ac:dyDescent="0.2">
      <c r="C23" s="6" t="s">
        <v>6</v>
      </c>
      <c r="D23" s="7">
        <f t="shared" ref="D23:E25" si="2">D7-D15</f>
        <v>80</v>
      </c>
      <c r="E23" s="7">
        <f t="shared" si="2"/>
        <v>-16</v>
      </c>
      <c r="F23" s="7">
        <f>SUM(D23:E23)</f>
        <v>64</v>
      </c>
    </row>
    <row r="24" spans="3:8" x14ac:dyDescent="0.2">
      <c r="C24" s="1" t="s">
        <v>7</v>
      </c>
      <c r="D24" s="5">
        <f t="shared" si="2"/>
        <v>132</v>
      </c>
      <c r="E24" s="5">
        <f t="shared" si="2"/>
        <v>186</v>
      </c>
      <c r="F24" s="5">
        <f t="shared" ref="F24:F25" si="3">SUM(D24:E24)</f>
        <v>318</v>
      </c>
    </row>
    <row r="25" spans="3:8" x14ac:dyDescent="0.2">
      <c r="C25" s="6" t="s">
        <v>8</v>
      </c>
      <c r="D25" s="7">
        <f t="shared" si="2"/>
        <v>85</v>
      </c>
      <c r="E25" s="7">
        <f t="shared" si="2"/>
        <v>0</v>
      </c>
      <c r="F25" s="7">
        <f t="shared" si="3"/>
        <v>85</v>
      </c>
    </row>
    <row r="26" spans="3:8" ht="15.75" thickBot="1" x14ac:dyDescent="0.3">
      <c r="C26" s="8" t="s">
        <v>4</v>
      </c>
      <c r="D26" s="9">
        <f>SUM(D22:D25)</f>
        <v>420</v>
      </c>
      <c r="E26" s="9">
        <f>SUM(E22:E25)</f>
        <v>-143</v>
      </c>
      <c r="F26" s="9">
        <f>SUM(F22:F25)</f>
        <v>277</v>
      </c>
    </row>
    <row r="27" spans="3:8" ht="16.5" thickTop="1" thickBot="1" x14ac:dyDescent="0.3">
      <c r="C27" s="8"/>
      <c r="D27" s="9"/>
      <c r="E27" s="9"/>
      <c r="F27" s="9"/>
    </row>
    <row r="28" spans="3:8" ht="16.5" thickTop="1" x14ac:dyDescent="0.25">
      <c r="C28" s="16" t="s">
        <v>14</v>
      </c>
      <c r="D28" s="16"/>
      <c r="E28" s="16"/>
      <c r="F28" s="16"/>
    </row>
    <row r="29" spans="3:8" x14ac:dyDescent="0.2">
      <c r="D29" s="10" t="s">
        <v>2</v>
      </c>
      <c r="E29" s="10" t="s">
        <v>3</v>
      </c>
      <c r="F29" s="10" t="s">
        <v>4</v>
      </c>
    </row>
    <row r="30" spans="3:8" x14ac:dyDescent="0.2">
      <c r="C30" s="1" t="s">
        <v>5</v>
      </c>
      <c r="D30" s="11">
        <f t="shared" ref="D30:F33" si="4">(D6-D14)/D14</f>
        <v>7.2523584905660382E-2</v>
      </c>
      <c r="E30" s="11">
        <f t="shared" si="4"/>
        <v>-0.18400940623162845</v>
      </c>
      <c r="F30" s="11">
        <f t="shared" si="4"/>
        <v>-5.5931704445098616E-2</v>
      </c>
    </row>
    <row r="31" spans="3:8" x14ac:dyDescent="0.2">
      <c r="C31" s="6" t="s">
        <v>6</v>
      </c>
      <c r="D31" s="12">
        <f t="shared" si="4"/>
        <v>0.1556420233463035</v>
      </c>
      <c r="E31" s="12">
        <f t="shared" si="4"/>
        <v>-0.59259259259259256</v>
      </c>
      <c r="F31" s="12">
        <f t="shared" si="4"/>
        <v>0.11829944547134935</v>
      </c>
    </row>
    <row r="32" spans="3:8" x14ac:dyDescent="0.2">
      <c r="C32" s="1" t="s">
        <v>7</v>
      </c>
      <c r="D32" s="11">
        <f t="shared" si="4"/>
        <v>1.8082191780821917</v>
      </c>
      <c r="E32" s="11">
        <f t="shared" si="4"/>
        <v>1.24</v>
      </c>
      <c r="F32" s="11">
        <f t="shared" si="4"/>
        <v>1.4260089686098654</v>
      </c>
    </row>
    <row r="33" spans="3:6" x14ac:dyDescent="0.2">
      <c r="C33" s="6" t="s">
        <v>8</v>
      </c>
      <c r="D33" s="12">
        <f t="shared" si="4"/>
        <v>1.5454545454545454</v>
      </c>
      <c r="E33" s="13" t="s">
        <v>12</v>
      </c>
      <c r="F33" s="12">
        <f t="shared" si="4"/>
        <v>1.5454545454545454</v>
      </c>
    </row>
    <row r="34" spans="3:6" ht="15.75" thickBot="1" x14ac:dyDescent="0.3">
      <c r="C34" s="8" t="s">
        <v>4</v>
      </c>
      <c r="D34" s="14">
        <f>(D10-D18)/D18</f>
        <v>0.17964071856287425</v>
      </c>
      <c r="E34" s="14">
        <f>(E10-E18)/E18</f>
        <v>-7.6144834930777422E-2</v>
      </c>
      <c r="F34" s="14">
        <f>(F10-F18)/F18</f>
        <v>6.5702087286527516E-2</v>
      </c>
    </row>
    <row r="35" spans="3:6" ht="13.5" thickTop="1" x14ac:dyDescent="0.2">
      <c r="D35" s="15"/>
      <c r="F35" s="15"/>
    </row>
  </sheetData>
  <mergeCells count="6">
    <mergeCell ref="C28:F28"/>
    <mergeCell ref="C1:F1"/>
    <mergeCell ref="C2:F2"/>
    <mergeCell ref="C4:F4"/>
    <mergeCell ref="C12:F12"/>
    <mergeCell ref="C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S. Lopez-Schmidt</dc:creator>
  <cp:lastModifiedBy>Leticia Hinojosa</cp:lastModifiedBy>
  <dcterms:created xsi:type="dcterms:W3CDTF">2023-07-14T00:00:48Z</dcterms:created>
  <dcterms:modified xsi:type="dcterms:W3CDTF">2023-07-26T02:59:46Z</dcterms:modified>
</cp:coreProperties>
</file>